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24226"/>
  <mc:AlternateContent xmlns:mc="http://schemas.openxmlformats.org/markup-compatibility/2006">
    <mc:Choice Requires="x15">
      <x15ac:absPath xmlns:x15ac="http://schemas.microsoft.com/office/spreadsheetml/2010/11/ac" url="Y:\12.חומר עזר למשרד\3.נירות עזר אקסל\דוחות רווח הפסד לעצמאיים\"/>
    </mc:Choice>
  </mc:AlternateContent>
  <bookViews>
    <workbookView xWindow="120" yWindow="120" windowWidth="15135" windowHeight="9300"/>
  </bookViews>
  <sheets>
    <sheet name="תבנית" sheetId="13" r:id="rId1"/>
    <sheet name="סעיפים ל1301" sheetId="11" r:id="rId2"/>
    <sheet name="מסמכים" sheetId="6" r:id="rId3"/>
  </sheets>
  <definedNames>
    <definedName name="_xlnm.Print_Area" localSheetId="0">תבנית!$A$1:$H$59</definedName>
  </definedNames>
  <calcPr calcId="171027"/>
</workbook>
</file>

<file path=xl/calcChain.xml><?xml version="1.0" encoding="utf-8"?>
<calcChain xmlns="http://schemas.openxmlformats.org/spreadsheetml/2006/main">
  <c r="B84" i="13" l="1"/>
  <c r="B85" i="13" s="1"/>
  <c r="B87" i="13" s="1"/>
  <c r="G37" i="13" s="1"/>
  <c r="I37" i="13" s="1"/>
  <c r="B79" i="13"/>
  <c r="B69" i="13"/>
  <c r="B72" i="13" s="1"/>
  <c r="I12" i="13"/>
  <c r="I13" i="13"/>
  <c r="I19" i="13"/>
  <c r="I22" i="13"/>
  <c r="I26" i="13"/>
  <c r="I27" i="13"/>
  <c r="I31" i="13"/>
  <c r="I32" i="13"/>
  <c r="I42" i="13"/>
  <c r="I45" i="13"/>
  <c r="I46" i="13"/>
  <c r="I49" i="13"/>
  <c r="I50" i="13"/>
  <c r="C55" i="13"/>
  <c r="G12" i="13"/>
  <c r="G13" i="13"/>
  <c r="G16" i="13"/>
  <c r="I16" i="13" s="1"/>
  <c r="G17" i="13"/>
  <c r="I17" i="13" s="1"/>
  <c r="G19" i="13"/>
  <c r="G22" i="13"/>
  <c r="G24" i="13"/>
  <c r="I24" i="13" s="1"/>
  <c r="G25" i="13"/>
  <c r="I25" i="13" s="1"/>
  <c r="G26" i="13"/>
  <c r="G27" i="13"/>
  <c r="G28" i="13"/>
  <c r="I28" i="13" s="1"/>
  <c r="G29" i="13"/>
  <c r="I29" i="13" s="1"/>
  <c r="G31" i="13"/>
  <c r="G32" i="13"/>
  <c r="G33" i="13"/>
  <c r="I33" i="13" s="1"/>
  <c r="G34" i="13"/>
  <c r="I34" i="13" s="1"/>
  <c r="G39" i="13"/>
  <c r="I39" i="13" s="1"/>
  <c r="G40" i="13"/>
  <c r="I40" i="13" s="1"/>
  <c r="G41" i="13"/>
  <c r="I41" i="13" s="1"/>
  <c r="G42" i="13"/>
  <c r="G43" i="13"/>
  <c r="I43" i="13" s="1"/>
  <c r="G44" i="13"/>
  <c r="I44" i="13" s="1"/>
  <c r="G45" i="13"/>
  <c r="G46" i="13"/>
  <c r="G47" i="13"/>
  <c r="I47" i="13" s="1"/>
  <c r="G48" i="13"/>
  <c r="I48" i="13" s="1"/>
  <c r="G49" i="13"/>
  <c r="G50" i="13"/>
  <c r="G51" i="13"/>
  <c r="I51" i="13" s="1"/>
  <c r="G11" i="13"/>
  <c r="B75" i="13" l="1"/>
  <c r="G38" i="13" s="1"/>
  <c r="I38" i="13" s="1"/>
  <c r="I11" i="13"/>
  <c r="G6" i="13"/>
  <c r="G8" i="13" s="1"/>
  <c r="C8" i="13"/>
  <c r="C59" i="13" s="1"/>
  <c r="I55" i="13" l="1"/>
  <c r="G55" i="13"/>
  <c r="G59" i="13" s="1"/>
</calcChain>
</file>

<file path=xl/comments1.xml><?xml version="1.0" encoding="utf-8"?>
<comments xmlns="http://schemas.openxmlformats.org/spreadsheetml/2006/main">
  <authors>
    <author>Kesel8</author>
  </authors>
  <commentList>
    <comment ref="A64" authorId="0" shapeId="0">
      <text>
        <r>
          <rPr>
            <b/>
            <u/>
            <sz val="9"/>
            <color indexed="81"/>
            <rFont val="Tahoma"/>
            <family val="2"/>
          </rPr>
          <t xml:space="preserve">הוצאות טלפון בבית
</t>
        </r>
        <r>
          <rPr>
            <sz val="9"/>
            <color indexed="81"/>
            <rFont val="Tahoma"/>
            <family val="2"/>
          </rPr>
          <t xml:space="preserve">
1.ניתן להכיר בהוצאות טלפון מהבית רק במידה:
*מקום העסק בבית
2.הוצאות בסכום נמוך מ  23600 ש"ח שנה
יותרו בניכוי לפי הנמוך מבין:
*80% מהוצאות החזקת טלפון
*או חלק הוצאות העולה על 2400 לשנה.
3.הוצאות בסכום מעל 23600 ש"ח לשנה
יותר בניכוי החלק העולה על 2400ש"ח.
במרבית המקרים מדובר בהוצאות טלפון שאינן עולות על 2400 ש"ח על כן יתואם 8
</t>
        </r>
      </text>
    </comment>
    <comment ref="A77" authorId="0" shapeId="0">
      <text>
        <r>
          <rPr>
            <b/>
            <sz val="9"/>
            <color indexed="81"/>
            <rFont val="Tahoma"/>
            <family val="2"/>
          </rPr>
          <t xml:space="preserve">הוצאות החזקת רדיו טלפון נייד
</t>
        </r>
        <r>
          <rPr>
            <sz val="9"/>
            <color indexed="81"/>
            <rFont val="Tahoma"/>
            <family val="2"/>
          </rPr>
          <t>לא יותרו בניכוי הוצאות בסכום של 1260 ש"ח או מחצית מההוצאה לפי הנמוך.
במרבית המקרים הוצאות טלפון נייד יוכרו כ50% מסך ההוצאה</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<sst xmlns="http://schemas.openxmlformats.org/spreadsheetml/2006/main" count="125" uniqueCount="115">
  <si>
    <t>תרומות</t>
  </si>
  <si>
    <t>הכנסות</t>
  </si>
  <si>
    <t>דוח למס הכנסה לשנת 2015 נדרשים לנו ראשית המסמכים וההבהרות הבאים (הבקשה לשני בני הזוג):</t>
  </si>
  <si>
    <t>1. טופס/י  106 חתום ע''י המעביד .</t>
  </si>
  <si>
    <t>2. אישור שנתי מחשבונות הבנק (גם בחו"ל) שברשותכם לגבי תשלומי ריבית, הכנסות מניירות ערך וניכוי מס במקור לשנת 2015 מהבנקים והשקעות אחרות ופרטיהם- אם יש.</t>
  </si>
  <si>
    <t>3. אישורים על תרומות אם יש.</t>
  </si>
  <si>
    <t>4. אישורי הפרשה שנתיים למס לקופ"ג, קרן השתלמות, אובדן כושר עבודה וכו' שלא בוצעו באמצעות תלושי המשכורת.</t>
  </si>
  <si>
    <t>5. פירוט הכנסות אחרות לרבות הכנסות מחו"ל, הכנסות מהשכרת נכסים, הכנסות פטורות ובכלל זה מתנות וכל תקבול למשל מחברת ביטוח / קופ"ג, הכנסות משכירות וכיו"ב.</t>
  </si>
  <si>
    <t>6. פירוט רווח (הפסד) הון כולל רווח/הפסד ממימוש מקרקעין – מס שבח, לרבות רווח פטור.</t>
  </si>
  <si>
    <t>7. פרטים על משיכות כספים מקופות (כספי פיצוים) וניכוי מס במקור.</t>
  </si>
  <si>
    <t>8. העתק שיק מבוטל מחשבון בנק שברצונכם לקבל אליו החזר, במידה שיש.</t>
  </si>
  <si>
    <t>9. צילום ת.ז וספח הכולל כתובת ופרטי הילדים.</t>
  </si>
  <si>
    <t>10. אישורים מביטוח לאומי על תגמולים שהתקבלו ועל תשלומים שבוצעו לביטוח לאומי. נא הודיענו אם ברצונכם כי נזמין עבורכם את האישורים מביטוח לאומי (ישלחו לכתובת המעודכנת שלכם במשרד הפנים).</t>
  </si>
  <si>
    <t>11.במידה וברשותך רכב- נא לשלוח צילום של רישיון רכב בתוספת הערכת ק"מ שבוצע מה-01/01/2015-31/12/2015.</t>
  </si>
  <si>
    <t xml:space="preserve">עוסק מורשה: </t>
  </si>
  <si>
    <t xml:space="preserve"> סכום לפני תיאום</t>
  </si>
  <si>
    <t>אחוז מוכר</t>
  </si>
  <si>
    <t>סה"כ מכירות</t>
  </si>
  <si>
    <t>סה"כ הוצאות</t>
  </si>
  <si>
    <t>רווח/הפסד</t>
  </si>
  <si>
    <t>סה"כ הכנסות</t>
  </si>
  <si>
    <t>170/150</t>
  </si>
  <si>
    <t>238/239</t>
  </si>
  <si>
    <t>שם סעיף בדוח רווח והפסד/טופס</t>
  </si>
  <si>
    <t>ריבית על פקדונות</t>
  </si>
  <si>
    <t>ניכוי במקור מריבית</t>
  </si>
  <si>
    <t>קופת גמל עצמאי</t>
  </si>
  <si>
    <t>ביטוח חיים</t>
  </si>
  <si>
    <t>אבדן כשר עבודה</t>
  </si>
  <si>
    <t>פרמיה לביטוח חיים</t>
  </si>
  <si>
    <t>81/36</t>
  </si>
  <si>
    <t>180/135</t>
  </si>
  <si>
    <t>113/112</t>
  </si>
  <si>
    <t>89/30</t>
  </si>
  <si>
    <t>237/37</t>
  </si>
  <si>
    <t>תקבולים ביטוח לאומי קצבת ילדים</t>
  </si>
  <si>
    <t>תקבולים ביטוח לאומי -דמי לידה</t>
  </si>
  <si>
    <t>ריכוז הכנסות</t>
  </si>
  <si>
    <t>תשלומים ביטוח לאומי</t>
  </si>
  <si>
    <t>הנמוך מבין</t>
  </si>
  <si>
    <t>הוצאות טלפון 80%</t>
  </si>
  <si>
    <t>מקצועיות</t>
  </si>
  <si>
    <t>סכום</t>
  </si>
  <si>
    <t>סכום שנרשם בספרים</t>
  </si>
  <si>
    <t>הנמוך מבין:</t>
  </si>
  <si>
    <t>א.1260</t>
  </si>
  <si>
    <t>ב.מחצית מההוצאות</t>
  </si>
  <si>
    <t>משכורת</t>
  </si>
  <si>
    <t>הכנסה מבוטחת</t>
  </si>
  <si>
    <t>הפקדות מעביד לקצבה</t>
  </si>
  <si>
    <t>קופות גמל ניכויים</t>
  </si>
  <si>
    <t>קרן השתלמות</t>
  </si>
  <si>
    <t>נספח א</t>
  </si>
  <si>
    <t>נספח ג</t>
  </si>
  <si>
    <t>הכנסות פטורות שכ"ד (סעיף 40 ולא שדה 40 )</t>
  </si>
  <si>
    <t>שדה בטופס 1301</t>
  </si>
  <si>
    <t>דוח רווח והפסד -אקסל</t>
  </si>
  <si>
    <t>טופס 106</t>
  </si>
  <si>
    <t xml:space="preserve">אישורי בנקים </t>
  </si>
  <si>
    <t>אישורים מביטוח לאומי</t>
  </si>
  <si>
    <t>אישורים מקופות גמל /קרן השתלמות /חסכונות</t>
  </si>
  <si>
    <t>מחזור מכירות מנירות ערך</t>
  </si>
  <si>
    <t>קוד 13</t>
  </si>
  <si>
    <t>רווחים חייבים במס לא כולל הפסדים</t>
  </si>
  <si>
    <t>קוד 56</t>
  </si>
  <si>
    <t>מחזור עסקאות</t>
  </si>
  <si>
    <t>קיזוז הפסדי הון שוטפים מנירות ערך</t>
  </si>
  <si>
    <t>קוד 33</t>
  </si>
  <si>
    <t>ראה נספח ג בנוסף</t>
  </si>
  <si>
    <t>סכום מתואם</t>
  </si>
  <si>
    <t>קניות                                (+)</t>
  </si>
  <si>
    <t>מלאי סגירה                        (-)</t>
  </si>
  <si>
    <t>מלאי פתיחה                       (+)</t>
  </si>
  <si>
    <t>סכום המשכורות ושכר עבודה</t>
  </si>
  <si>
    <t>הוצאות נלוות לשכר</t>
  </si>
  <si>
    <t>עבודות חוץ, קבלנות משנה</t>
  </si>
  <si>
    <t>משפטיות</t>
  </si>
  <si>
    <t>שירותים אחרים:</t>
  </si>
  <si>
    <t>הוצאות מימון</t>
  </si>
  <si>
    <t>דלק ושמנים</t>
  </si>
  <si>
    <t>אחזקה ותיקונים שוטפים</t>
  </si>
  <si>
    <t>הוצאות משרדיות</t>
  </si>
  <si>
    <t>הנהלת חשבונות והגשת הדו"ח השנתי</t>
  </si>
  <si>
    <t>דמי שכירות וחכירה</t>
  </si>
  <si>
    <t>הוצאות בהתאם לתקנות:</t>
  </si>
  <si>
    <t>משכורות ושכר עבודה:</t>
  </si>
  <si>
    <t>ביגוד</t>
  </si>
  <si>
    <t>עלות המכירות:</t>
  </si>
  <si>
    <t>אגרות</t>
  </si>
  <si>
    <t>היטלים</t>
  </si>
  <si>
    <t>ביטוח עסקי</t>
  </si>
  <si>
    <t>הוצאות אחרות</t>
  </si>
  <si>
    <t>פחת לא כולל פחת על רכב (לצרף י"א 1342)</t>
  </si>
  <si>
    <t>חשמל (על פי חלק יחסי)</t>
  </si>
  <si>
    <t>מים וביוב (על פי חלק יחסי)</t>
  </si>
  <si>
    <t>טלפון סלולרי (לבדוק מול התקנות)</t>
  </si>
  <si>
    <t>טלפון בבית (לבדוק מול התקנות)</t>
  </si>
  <si>
    <t>כיבוד (שתיה קרה, חמה עוגיות וכו'...)</t>
  </si>
  <si>
    <t>אירוח (אירוח לקוחות מחו"ל בלבד)</t>
  </si>
  <si>
    <t>מתנות (עד 210 ש"ח לשנה לאדם)</t>
  </si>
  <si>
    <t>ביגוד מקצועי</t>
  </si>
  <si>
    <t>מיסים עירוניים (ארנונה) (על פי חלק יחסי)</t>
  </si>
  <si>
    <t>הוצאות נסיעה לחו"ל (על פי תקנות)</t>
  </si>
  <si>
    <t>הוצאות רכב (כולל פחת, לא כולל דלק ושמנים)</t>
  </si>
  <si>
    <t>בדיקת רצף חשבוניות ורישום על פי חלק יחסי</t>
  </si>
  <si>
    <t>נבדק רצף חשבוניות, זיכויים וקבלות</t>
  </si>
  <si>
    <t>טפסי 102 דיווח 126 לרשויות המס וביטוח לאומי</t>
  </si>
  <si>
    <t>הוצאות עודפות</t>
  </si>
  <si>
    <t xml:space="preserve"> הערה 1 הוצאות טלפון בבית (ע"פ תקנות מס הכנסה ניכוי הוצאות מסוימות)</t>
  </si>
  <si>
    <t>1.ניתן להכיר בהוצאות טלפון מהבית רק במידה:</t>
  </si>
  <si>
    <t>*מקום העסק בבית</t>
  </si>
  <si>
    <t>חישוב הוצאות טלפון בבית</t>
  </si>
  <si>
    <t>הערה 2 הוצאות טלפון סלולארי (ע"פ תקנות מס הכנסה ניכוי הוצאות מסוימות)</t>
  </si>
  <si>
    <t>סכום שלא יותר בניכוי (יש להקטין את ההוצאה</t>
  </si>
  <si>
    <t>רווח והפסד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</si>
</sst>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6" formatCode="&quot;₪&quot;\ #,##0"/>
    <numFmt numFmtId="167" formatCode="\(&quot;₪&quot;\ ###0\)"/>
    <numFmt numFmtId="168" formatCode="&quot;₪&quot;\ #,##0.0"/>
  </numFmts>
  <fonts count="15" x14ac:knownFonts="1">
    <font>
      <sz val="10"/>
      <name val="Arial"/>
    </font>
    <font>
      <sz val="10"/>
      <name val="Arial"/>
    </font>
    <font>
      <sz val="10"/>
      <name val="Arial"/>
      <family val="2"/>
    </font>
    <font>
      <sz val="10"/>
      <name val="Arial"/>
      <family val="2"/>
    </font>
    <font>
      <b/>
      <sz val="10"/>
      <name val="Arial"/>
      <family val="2"/>
    </font>
    <font>
      <b/>
      <sz val="14"/>
      <name val="Arial"/>
      <family val="2"/>
    </font>
    <font>
      <b/>
      <u/>
      <sz val="10"/>
      <name val="Arial"/>
      <family val="2"/>
    </font>
    <font>
      <b/>
      <sz val="12"/>
      <name val="Arial"/>
      <family val="2"/>
    </font>
    <font>
      <sz val="8"/>
      <name val="Arial"/>
      <family val="2"/>
    </font>
    <font>
      <sz val="9"/>
      <color indexed="81"/>
      <name val="Tahoma"/>
      <family val="2"/>
    </font>
    <font>
      <sz val="11"/>
      <color theme="1"/>
      <name val="David"/>
      <family val="2"/>
      <charset val="177"/>
    </font>
    <font>
      <b/>
      <sz val="11"/>
      <color theme="1"/>
      <name val="Arial"/>
      <family val="2"/>
      <scheme val="minor"/>
    </font>
    <font>
      <sz val="11"/>
      <color theme="1"/>
      <name val="Arial"/>
      <family val="2"/>
      <scheme val="minor"/>
    </font>
    <font>
      <b/>
      <u/>
      <sz val="9"/>
      <color indexed="81"/>
      <name val="Tahoma"/>
      <family val="2"/>
    </font>
    <font>
      <b/>
      <sz val="9"/>
      <color indexed="81"/>
      <name val="Tahoma"/>
      <family val="2"/>
    </font>
  </fonts>
  <fills count="10">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6"/>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0" fontId="10" fillId="0" borderId="0"/>
    <xf numFmtId="0" fontId="3" fillId="0" borderId="0"/>
    <xf numFmtId="0" fontId="2" fillId="0" borderId="0"/>
    <xf numFmtId="9" fontId="1" fillId="0" borderId="0" applyFont="0" applyFill="0" applyBorder="0" applyAlignment="0" applyProtection="0"/>
  </cellStyleXfs>
  <cellXfs count="77">
    <xf numFmtId="0" fontId="0" fillId="0" borderId="0" xfId="0"/>
    <xf numFmtId="0" fontId="3" fillId="0" borderId="0" xfId="0" applyFont="1"/>
    <xf numFmtId="0" fontId="0" fillId="0" borderId="0" xfId="0"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horizontal="center" wrapText="1"/>
    </xf>
    <xf numFmtId="166" fontId="4" fillId="2" borderId="0" xfId="0" applyNumberFormat="1" applyFont="1" applyFill="1"/>
    <xf numFmtId="166" fontId="0" fillId="0" borderId="0" xfId="0" applyNumberFormat="1"/>
    <xf numFmtId="166" fontId="4" fillId="3" borderId="0" xfId="0" applyNumberFormat="1" applyFont="1" applyFill="1"/>
    <xf numFmtId="166" fontId="0" fillId="0" borderId="0" xfId="0" applyNumberFormat="1" applyAlignment="1">
      <alignment horizontal="center"/>
    </xf>
    <xf numFmtId="166" fontId="4" fillId="2" borderId="0" xfId="0" applyNumberFormat="1" applyFont="1" applyFill="1" applyAlignment="1">
      <alignment horizontal="center"/>
    </xf>
    <xf numFmtId="0" fontId="2" fillId="0" borderId="0" xfId="0" applyFont="1" applyFill="1"/>
    <xf numFmtId="0" fontId="8" fillId="0" borderId="0" xfId="0" applyFont="1"/>
    <xf numFmtId="0" fontId="8" fillId="0" borderId="0" xfId="0" applyFont="1" applyBorder="1"/>
    <xf numFmtId="0" fontId="8" fillId="0" borderId="0" xfId="0" applyFont="1" applyBorder="1" applyAlignment="1">
      <alignment horizontal="right"/>
    </xf>
    <xf numFmtId="0" fontId="2" fillId="0" borderId="0" xfId="0" applyFont="1"/>
    <xf numFmtId="0" fontId="2" fillId="0" borderId="1" xfId="0" applyFont="1" applyBorder="1"/>
    <xf numFmtId="0" fontId="0" fillId="0" borderId="1" xfId="0" applyBorder="1"/>
    <xf numFmtId="0" fontId="2" fillId="0" borderId="1" xfId="0" applyFont="1" applyBorder="1" applyAlignment="1">
      <alignment horizontal="center"/>
    </xf>
    <xf numFmtId="0" fontId="2" fillId="0" borderId="1" xfId="0" applyFont="1" applyBorder="1" applyAlignment="1">
      <alignment horizontal="center" vertical="center" wrapText="1"/>
    </xf>
    <xf numFmtId="0" fontId="4" fillId="0" borderId="1" xfId="0" applyFont="1" applyBorder="1"/>
    <xf numFmtId="0" fontId="0" fillId="0" borderId="1" xfId="0" applyBorder="1" applyAlignment="1">
      <alignment horizontal="center"/>
    </xf>
    <xf numFmtId="0" fontId="2" fillId="0" borderId="0" xfId="0" applyFont="1" applyAlignment="1">
      <alignment vertical="top"/>
    </xf>
    <xf numFmtId="0" fontId="2" fillId="0" borderId="2" xfId="0" applyFont="1" applyBorder="1" applyAlignment="1">
      <alignment horizontal="center"/>
    </xf>
    <xf numFmtId="0" fontId="2" fillId="0" borderId="2" xfId="0" applyFont="1" applyBorder="1" applyAlignment="1">
      <alignment horizontal="center" vertical="center" wrapText="1"/>
    </xf>
    <xf numFmtId="0" fontId="2" fillId="0" borderId="1" xfId="0" applyFont="1" applyFill="1" applyBorder="1"/>
    <xf numFmtId="0" fontId="4" fillId="2" borderId="1" xfId="0" applyFont="1" applyFill="1" applyBorder="1"/>
    <xf numFmtId="0" fontId="4" fillId="2" borderId="1" xfId="0" applyFont="1" applyFill="1" applyBorder="1" applyAlignment="1">
      <alignment horizontal="center"/>
    </xf>
    <xf numFmtId="167" fontId="0" fillId="0" borderId="0" xfId="0" applyNumberFormat="1"/>
    <xf numFmtId="0" fontId="2" fillId="0" borderId="0" xfId="0" applyFont="1" applyAlignment="1">
      <alignment horizontal="right"/>
    </xf>
    <xf numFmtId="0" fontId="4" fillId="0" borderId="0" xfId="0" applyFont="1"/>
    <xf numFmtId="0" fontId="6" fillId="0" borderId="0" xfId="0" applyFont="1"/>
    <xf numFmtId="167" fontId="4" fillId="0" borderId="0" xfId="0" applyNumberFormat="1" applyFont="1"/>
    <xf numFmtId="0" fontId="6" fillId="4" borderId="0" xfId="0" applyFont="1" applyFill="1"/>
    <xf numFmtId="0" fontId="2" fillId="0" borderId="3" xfId="0" applyFont="1" applyFill="1" applyBorder="1"/>
    <xf numFmtId="0" fontId="4" fillId="5" borderId="0" xfId="0" applyFont="1" applyFill="1"/>
    <xf numFmtId="0" fontId="2" fillId="0" borderId="4" xfId="0" applyFont="1" applyFill="1" applyBorder="1"/>
    <xf numFmtId="9" fontId="2" fillId="0" borderId="0" xfId="0" applyNumberFormat="1" applyFont="1"/>
    <xf numFmtId="0" fontId="4" fillId="0" borderId="0" xfId="0" applyFont="1" applyBorder="1"/>
    <xf numFmtId="9" fontId="0" fillId="0" borderId="0" xfId="4" applyFont="1"/>
    <xf numFmtId="9" fontId="0" fillId="0" borderId="0" xfId="4" applyFont="1" applyAlignment="1">
      <alignment horizontal="center"/>
    </xf>
    <xf numFmtId="9" fontId="4" fillId="2" borderId="0" xfId="4" applyFont="1" applyFill="1"/>
    <xf numFmtId="0" fontId="7" fillId="2" borderId="0" xfId="0" applyFont="1" applyFill="1" applyBorder="1"/>
    <xf numFmtId="0" fontId="7" fillId="7" borderId="0" xfId="0" applyFont="1" applyFill="1" applyBorder="1"/>
    <xf numFmtId="166" fontId="4" fillId="7" borderId="0" xfId="0" applyNumberFormat="1" applyFont="1" applyFill="1" applyAlignment="1">
      <alignment horizontal="center"/>
    </xf>
    <xf numFmtId="0" fontId="0" fillId="7" borderId="0" xfId="0" applyFill="1"/>
    <xf numFmtId="9" fontId="0" fillId="7" borderId="0" xfId="4" applyFont="1" applyFill="1"/>
    <xf numFmtId="0" fontId="4" fillId="7" borderId="0" xfId="0" applyFont="1" applyFill="1" applyAlignment="1"/>
    <xf numFmtId="0" fontId="4" fillId="7" borderId="0" xfId="0" applyFont="1" applyFill="1"/>
    <xf numFmtId="9" fontId="4" fillId="7" borderId="0" xfId="4" applyFont="1" applyFill="1" applyAlignment="1">
      <alignment horizontal="center"/>
    </xf>
    <xf numFmtId="166" fontId="2" fillId="0" borderId="0" xfId="0" applyNumberFormat="1" applyFont="1"/>
    <xf numFmtId="0" fontId="6" fillId="0" borderId="0" xfId="0" applyFont="1" applyBorder="1"/>
    <xf numFmtId="166" fontId="0" fillId="0" borderId="0" xfId="0" applyNumberFormat="1" applyBorder="1"/>
    <xf numFmtId="9" fontId="0" fillId="0" borderId="0" xfId="4" applyFont="1" applyBorder="1"/>
    <xf numFmtId="0" fontId="0" fillId="0" borderId="0" xfId="0" applyBorder="1"/>
    <xf numFmtId="166" fontId="4" fillId="2" borderId="0" xfId="0" applyNumberFormat="1" applyFont="1" applyFill="1" applyBorder="1" applyAlignment="1">
      <alignment horizontal="center"/>
    </xf>
    <xf numFmtId="166" fontId="4" fillId="2" borderId="0" xfId="0" applyNumberFormat="1" applyFont="1" applyFill="1" applyBorder="1"/>
    <xf numFmtId="9" fontId="0" fillId="2" borderId="0" xfId="4" applyFont="1" applyFill="1" applyBorder="1" applyAlignment="1">
      <alignment horizontal="center"/>
    </xf>
    <xf numFmtId="0" fontId="4" fillId="8" borderId="0" xfId="0" applyFont="1" applyFill="1"/>
    <xf numFmtId="166" fontId="4" fillId="9" borderId="0" xfId="0" applyNumberFormat="1" applyFont="1" applyFill="1"/>
    <xf numFmtId="0" fontId="11" fillId="0" borderId="0" xfId="0" applyFont="1" applyAlignment="1"/>
    <xf numFmtId="0" fontId="11" fillId="0" borderId="0" xfId="0" applyFont="1" applyAlignment="1">
      <alignment horizontal="right"/>
    </xf>
    <xf numFmtId="166" fontId="0" fillId="0" borderId="0" xfId="4" applyNumberFormat="1" applyFont="1" applyAlignment="1">
      <alignment horizontal="center" vertical="center"/>
    </xf>
    <xf numFmtId="9" fontId="0" fillId="0" borderId="0" xfId="4" applyFont="1" applyAlignment="1">
      <alignment horizontal="center" vertical="center"/>
    </xf>
    <xf numFmtId="9" fontId="0" fillId="0" borderId="0" xfId="4" applyNumberFormat="1" applyFont="1" applyAlignment="1">
      <alignment horizontal="center" vertical="center"/>
    </xf>
    <xf numFmtId="168" fontId="12" fillId="0" borderId="0" xfId="0" applyNumberFormat="1" applyFont="1" applyAlignment="1">
      <alignment horizontal="right"/>
    </xf>
    <xf numFmtId="0" fontId="2" fillId="0" borderId="0" xfId="0" applyFont="1" applyAlignment="1">
      <alignment vertical="center" wrapText="1"/>
    </xf>
    <xf numFmtId="168" fontId="11" fillId="0" borderId="0" xfId="0" applyNumberFormat="1" applyFont="1" applyAlignment="1">
      <alignment horizontal="right"/>
    </xf>
    <xf numFmtId="167" fontId="11" fillId="0" borderId="0" xfId="0" applyNumberFormat="1" applyFont="1" applyAlignment="1">
      <alignment horizontal="right"/>
    </xf>
    <xf numFmtId="0" fontId="11" fillId="0" borderId="0" xfId="0" applyFont="1" applyAlignment="1">
      <alignment horizontal="center" readingOrder="2"/>
    </xf>
    <xf numFmtId="0" fontId="5" fillId="6" borderId="0" xfId="0" applyFont="1" applyFill="1" applyAlignment="1">
      <alignment horizontal="center" vertical="center"/>
    </xf>
    <xf numFmtId="0" fontId="11" fillId="2" borderId="0" xfId="0" applyFont="1" applyFill="1" applyAlignment="1">
      <alignment horizontal="center" readingOrder="2"/>
    </xf>
    <xf numFmtId="0" fontId="12" fillId="0" borderId="0" xfId="0" applyFont="1" applyAlignment="1">
      <alignment horizontal="right" readingOrder="2"/>
    </xf>
    <xf numFmtId="0" fontId="11" fillId="2" borderId="0" xfId="0" applyFont="1" applyFill="1" applyAlignment="1">
      <alignment horizontal="center"/>
    </xf>
    <xf numFmtId="0" fontId="0" fillId="0" borderId="1" xfId="0" applyFill="1" applyBorder="1"/>
    <xf numFmtId="166" fontId="0" fillId="0" borderId="1" xfId="0" applyNumberFormat="1" applyFill="1" applyBorder="1"/>
    <xf numFmtId="166" fontId="2" fillId="0" borderId="1" xfId="0" applyNumberFormat="1" applyFont="1" applyFill="1" applyBorder="1"/>
  </cellXfs>
  <cellStyles count="5">
    <cellStyle name="Normal" xfId="0" builtinId="0"/>
    <cellStyle name="Normal 2" xfId="1"/>
    <cellStyle name="Normal 3" xfId="2"/>
    <cellStyle name="Normal 4" xfId="3"/>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7"/>
  <sheetViews>
    <sheetView rightToLeft="1" tabSelected="1" zoomScale="85" zoomScaleNormal="85" workbookViewId="0">
      <selection activeCell="B2" sqref="B2"/>
    </sheetView>
  </sheetViews>
  <sheetFormatPr defaultRowHeight="12.75" x14ac:dyDescent="0.2"/>
  <cols>
    <col min="1" max="1" width="27.140625" bestFit="1" customWidth="1"/>
    <col min="2" max="2" width="36.42578125" customWidth="1"/>
    <col min="3" max="3" width="14.28515625" customWidth="1"/>
    <col min="4" max="4" width="7" customWidth="1"/>
    <col min="5" max="5" width="11" style="39" bestFit="1" customWidth="1"/>
    <col min="6" max="6" width="4.5703125" customWidth="1"/>
    <col min="7" max="7" width="12" bestFit="1" customWidth="1"/>
    <col min="8" max="8" width="34.7109375" style="12" customWidth="1"/>
    <col min="9" max="9" width="16.7109375" bestFit="1" customWidth="1"/>
    <col min="10" max="10" width="21.140625" bestFit="1" customWidth="1"/>
  </cols>
  <sheetData>
    <row r="1" spans="1:9" ht="33.6" customHeight="1" x14ac:dyDescent="0.2">
      <c r="B1" s="70" t="s">
        <v>114</v>
      </c>
      <c r="C1" s="70"/>
      <c r="D1" s="70"/>
      <c r="E1" s="70"/>
      <c r="F1" s="70"/>
      <c r="G1" s="70"/>
      <c r="H1" s="70"/>
    </row>
    <row r="2" spans="1:9" x14ac:dyDescent="0.2">
      <c r="A2" t="s">
        <v>14</v>
      </c>
    </row>
    <row r="3" spans="1:9" x14ac:dyDescent="0.2">
      <c r="H3" s="13"/>
    </row>
    <row r="4" spans="1:9" x14ac:dyDescent="0.2">
      <c r="H4" s="13"/>
    </row>
    <row r="5" spans="1:9" x14ac:dyDescent="0.2">
      <c r="B5" s="1"/>
      <c r="C5" s="47" t="s">
        <v>15</v>
      </c>
      <c r="D5" s="48"/>
      <c r="E5" s="49" t="s">
        <v>16</v>
      </c>
      <c r="F5" s="48"/>
      <c r="G5" s="48" t="s">
        <v>69</v>
      </c>
      <c r="H5" s="13"/>
      <c r="I5" s="58" t="s">
        <v>107</v>
      </c>
    </row>
    <row r="6" spans="1:9" x14ac:dyDescent="0.2">
      <c r="B6" s="38" t="s">
        <v>1</v>
      </c>
      <c r="C6" s="9"/>
      <c r="E6" s="40">
        <v>1</v>
      </c>
      <c r="G6" s="9">
        <f>C6*E6</f>
        <v>0</v>
      </c>
      <c r="H6" s="14" t="s">
        <v>105</v>
      </c>
    </row>
    <row r="7" spans="1:9" x14ac:dyDescent="0.2">
      <c r="B7" s="51"/>
      <c r="C7" s="52"/>
      <c r="D7" s="52"/>
      <c r="E7" s="53"/>
      <c r="F7" s="54"/>
      <c r="G7" s="54"/>
      <c r="H7" s="13"/>
    </row>
    <row r="8" spans="1:9" ht="15.75" x14ac:dyDescent="0.25">
      <c r="B8" s="42" t="s">
        <v>17</v>
      </c>
      <c r="C8" s="55">
        <f>SUM(C6:C7)</f>
        <v>0</v>
      </c>
      <c r="D8" s="56"/>
      <c r="E8" s="57">
        <v>1</v>
      </c>
      <c r="F8" s="56"/>
      <c r="G8" s="55">
        <f>SUM(G6:G7)</f>
        <v>0</v>
      </c>
      <c r="H8" s="13"/>
    </row>
    <row r="9" spans="1:9" x14ac:dyDescent="0.2">
      <c r="B9" s="1"/>
      <c r="C9" s="50"/>
      <c r="H9" s="13"/>
    </row>
    <row r="10" spans="1:9" x14ac:dyDescent="0.2">
      <c r="B10" s="38" t="s">
        <v>87</v>
      </c>
      <c r="C10" s="50"/>
      <c r="H10" s="13"/>
    </row>
    <row r="11" spans="1:9" x14ac:dyDescent="0.2">
      <c r="B11" s="15" t="s">
        <v>72</v>
      </c>
      <c r="C11" s="50"/>
      <c r="E11" s="39">
        <v>1</v>
      </c>
      <c r="G11" s="7">
        <f>C11*E11</f>
        <v>0</v>
      </c>
      <c r="H11" s="13"/>
      <c r="I11" s="7">
        <f>C11-G11</f>
        <v>0</v>
      </c>
    </row>
    <row r="12" spans="1:9" x14ac:dyDescent="0.2">
      <c r="B12" s="15" t="s">
        <v>70</v>
      </c>
      <c r="C12" s="50"/>
      <c r="E12" s="39">
        <v>1</v>
      </c>
      <c r="G12" s="7">
        <f t="shared" ref="G12:G51" si="0">C12*E12</f>
        <v>0</v>
      </c>
      <c r="H12" s="13"/>
      <c r="I12" s="7">
        <f t="shared" ref="I12:I51" si="1">C12-G12</f>
        <v>0</v>
      </c>
    </row>
    <row r="13" spans="1:9" x14ac:dyDescent="0.2">
      <c r="B13" s="15" t="s">
        <v>71</v>
      </c>
      <c r="C13" s="50"/>
      <c r="E13" s="39">
        <v>1</v>
      </c>
      <c r="G13" s="7">
        <f t="shared" si="0"/>
        <v>0</v>
      </c>
      <c r="H13" s="13"/>
      <c r="I13" s="7">
        <f t="shared" si="1"/>
        <v>0</v>
      </c>
    </row>
    <row r="14" spans="1:9" x14ac:dyDescent="0.2">
      <c r="B14" s="1"/>
      <c r="C14" s="50"/>
      <c r="G14" s="7"/>
      <c r="H14" s="13"/>
      <c r="I14" s="7"/>
    </row>
    <row r="15" spans="1:9" x14ac:dyDescent="0.2">
      <c r="B15" s="38" t="s">
        <v>85</v>
      </c>
      <c r="C15" s="50"/>
      <c r="G15" s="7"/>
      <c r="H15" s="13"/>
      <c r="I15" s="7"/>
    </row>
    <row r="16" spans="1:9" x14ac:dyDescent="0.2">
      <c r="B16" s="15" t="s">
        <v>73</v>
      </c>
      <c r="C16" s="50"/>
      <c r="E16" s="39">
        <v>1</v>
      </c>
      <c r="G16" s="7">
        <f t="shared" si="0"/>
        <v>0</v>
      </c>
      <c r="H16" s="13" t="s">
        <v>106</v>
      </c>
      <c r="I16" s="7">
        <f t="shared" si="1"/>
        <v>0</v>
      </c>
    </row>
    <row r="17" spans="2:9" x14ac:dyDescent="0.2">
      <c r="B17" s="15" t="s">
        <v>74</v>
      </c>
      <c r="C17" s="50"/>
      <c r="E17" s="39">
        <v>1</v>
      </c>
      <c r="G17" s="7">
        <f t="shared" si="0"/>
        <v>0</v>
      </c>
      <c r="H17" s="13"/>
      <c r="I17" s="7">
        <f t="shared" si="1"/>
        <v>0</v>
      </c>
    </row>
    <row r="18" spans="2:9" x14ac:dyDescent="0.2">
      <c r="B18" s="1"/>
      <c r="C18" s="50"/>
      <c r="G18" s="7"/>
      <c r="H18" s="13"/>
      <c r="I18" s="7"/>
    </row>
    <row r="19" spans="2:9" x14ac:dyDescent="0.2">
      <c r="B19" s="15" t="s">
        <v>75</v>
      </c>
      <c r="C19" s="50"/>
      <c r="E19" s="39">
        <v>1</v>
      </c>
      <c r="G19" s="7">
        <f t="shared" si="0"/>
        <v>0</v>
      </c>
      <c r="H19" s="13"/>
      <c r="I19" s="7">
        <f t="shared" si="1"/>
        <v>0</v>
      </c>
    </row>
    <row r="20" spans="2:9" x14ac:dyDescent="0.2">
      <c r="B20" s="15"/>
      <c r="C20" s="50"/>
      <c r="G20" s="7"/>
      <c r="H20" s="13"/>
      <c r="I20" s="7"/>
    </row>
    <row r="21" spans="2:9" x14ac:dyDescent="0.2">
      <c r="B21" s="30" t="s">
        <v>77</v>
      </c>
      <c r="C21" s="50"/>
      <c r="G21" s="7"/>
      <c r="H21" s="13"/>
      <c r="I21" s="7"/>
    </row>
    <row r="22" spans="2:9" x14ac:dyDescent="0.2">
      <c r="B22" s="15" t="s">
        <v>76</v>
      </c>
      <c r="C22" s="50"/>
      <c r="E22" s="39">
        <v>1</v>
      </c>
      <c r="G22" s="7">
        <f t="shared" si="0"/>
        <v>0</v>
      </c>
      <c r="H22" s="13"/>
      <c r="I22" s="7">
        <f t="shared" si="1"/>
        <v>0</v>
      </c>
    </row>
    <row r="23" spans="2:9" x14ac:dyDescent="0.2">
      <c r="B23" s="15"/>
      <c r="C23" s="50"/>
      <c r="G23" s="7"/>
      <c r="H23" s="13"/>
      <c r="I23" s="7"/>
    </row>
    <row r="24" spans="2:9" x14ac:dyDescent="0.2">
      <c r="B24" s="15" t="s">
        <v>78</v>
      </c>
      <c r="C24" s="50"/>
      <c r="E24" s="39">
        <v>1</v>
      </c>
      <c r="G24" s="7">
        <f t="shared" si="0"/>
        <v>0</v>
      </c>
      <c r="H24" s="13"/>
      <c r="I24" s="7">
        <f t="shared" si="1"/>
        <v>0</v>
      </c>
    </row>
    <row r="25" spans="2:9" x14ac:dyDescent="0.2">
      <c r="B25" s="15" t="s">
        <v>103</v>
      </c>
      <c r="C25" s="50"/>
      <c r="E25" s="39">
        <v>0.45</v>
      </c>
      <c r="G25" s="7">
        <f t="shared" si="0"/>
        <v>0</v>
      </c>
      <c r="H25" s="13"/>
      <c r="I25" s="7">
        <f t="shared" si="1"/>
        <v>0</v>
      </c>
    </row>
    <row r="26" spans="2:9" x14ac:dyDescent="0.2">
      <c r="B26" s="15" t="s">
        <v>79</v>
      </c>
      <c r="C26" s="50"/>
      <c r="E26" s="39">
        <v>0.45</v>
      </c>
      <c r="G26" s="7">
        <f t="shared" si="0"/>
        <v>0</v>
      </c>
      <c r="H26" s="13"/>
      <c r="I26" s="7">
        <f t="shared" si="1"/>
        <v>0</v>
      </c>
    </row>
    <row r="27" spans="2:9" x14ac:dyDescent="0.2">
      <c r="B27" s="15" t="s">
        <v>80</v>
      </c>
      <c r="C27" s="50"/>
      <c r="E27" s="39">
        <v>1</v>
      </c>
      <c r="G27" s="7">
        <f t="shared" si="0"/>
        <v>0</v>
      </c>
      <c r="H27" s="13"/>
      <c r="I27" s="7">
        <f t="shared" si="1"/>
        <v>0</v>
      </c>
    </row>
    <row r="28" spans="2:9" x14ac:dyDescent="0.2">
      <c r="B28" s="11" t="s">
        <v>93</v>
      </c>
      <c r="C28" s="50"/>
      <c r="E28" s="39">
        <v>1</v>
      </c>
      <c r="G28" s="7">
        <f t="shared" si="0"/>
        <v>0</v>
      </c>
      <c r="H28" s="13" t="s">
        <v>104</v>
      </c>
      <c r="I28" s="7">
        <f t="shared" si="1"/>
        <v>0</v>
      </c>
    </row>
    <row r="29" spans="2:9" x14ac:dyDescent="0.2">
      <c r="B29" s="11" t="s">
        <v>94</v>
      </c>
      <c r="C29" s="50"/>
      <c r="E29" s="39">
        <v>1</v>
      </c>
      <c r="G29" s="7">
        <f t="shared" si="0"/>
        <v>0</v>
      </c>
      <c r="H29" s="13" t="s">
        <v>104</v>
      </c>
      <c r="I29" s="7">
        <f t="shared" si="1"/>
        <v>0</v>
      </c>
    </row>
    <row r="30" spans="2:9" x14ac:dyDescent="0.2">
      <c r="C30" s="50"/>
      <c r="G30" s="7"/>
      <c r="H30" s="13"/>
      <c r="I30" s="7"/>
    </row>
    <row r="31" spans="2:9" x14ac:dyDescent="0.2">
      <c r="B31" s="15" t="s">
        <v>41</v>
      </c>
      <c r="C31" s="50"/>
      <c r="E31" s="39">
        <v>1</v>
      </c>
      <c r="G31" s="7">
        <f t="shared" si="0"/>
        <v>0</v>
      </c>
      <c r="H31" s="13"/>
      <c r="I31" s="7">
        <f t="shared" si="1"/>
        <v>0</v>
      </c>
    </row>
    <row r="32" spans="2:9" x14ac:dyDescent="0.2">
      <c r="B32" s="15" t="s">
        <v>81</v>
      </c>
      <c r="C32" s="50"/>
      <c r="E32" s="39">
        <v>1</v>
      </c>
      <c r="G32" s="7">
        <f t="shared" si="0"/>
        <v>0</v>
      </c>
      <c r="H32" s="13"/>
      <c r="I32" s="7">
        <f t="shared" si="1"/>
        <v>0</v>
      </c>
    </row>
    <row r="33" spans="2:9" x14ac:dyDescent="0.2">
      <c r="B33" s="15" t="s">
        <v>82</v>
      </c>
      <c r="C33" s="50"/>
      <c r="E33" s="39">
        <v>1</v>
      </c>
      <c r="G33" s="7">
        <f t="shared" si="0"/>
        <v>0</v>
      </c>
      <c r="H33" s="13"/>
      <c r="I33" s="7">
        <f t="shared" si="1"/>
        <v>0</v>
      </c>
    </row>
    <row r="34" spans="2:9" x14ac:dyDescent="0.2">
      <c r="B34" s="15" t="s">
        <v>83</v>
      </c>
      <c r="C34" s="50"/>
      <c r="E34" s="39">
        <v>1</v>
      </c>
      <c r="G34" s="7">
        <f t="shared" si="0"/>
        <v>0</v>
      </c>
      <c r="H34" s="13"/>
      <c r="I34" s="7">
        <f t="shared" si="1"/>
        <v>0</v>
      </c>
    </row>
    <row r="35" spans="2:9" x14ac:dyDescent="0.2">
      <c r="C35" s="7"/>
      <c r="G35" s="7"/>
      <c r="H35" s="13"/>
      <c r="I35" s="7"/>
    </row>
    <row r="36" spans="2:9" x14ac:dyDescent="0.2">
      <c r="B36" s="30" t="s">
        <v>84</v>
      </c>
      <c r="C36" s="7"/>
      <c r="G36" s="7"/>
      <c r="H36" s="13"/>
      <c r="I36" s="7"/>
    </row>
    <row r="37" spans="2:9" x14ac:dyDescent="0.2">
      <c r="B37" s="11" t="s">
        <v>95</v>
      </c>
      <c r="C37" s="7"/>
      <c r="E37" s="39">
        <v>0.5</v>
      </c>
      <c r="G37" s="7">
        <f>B87</f>
        <v>0</v>
      </c>
      <c r="H37" s="13"/>
      <c r="I37" s="7">
        <f t="shared" si="1"/>
        <v>0</v>
      </c>
    </row>
    <row r="38" spans="2:9" x14ac:dyDescent="0.2">
      <c r="B38" s="11" t="s">
        <v>96</v>
      </c>
      <c r="C38" s="7"/>
      <c r="E38" s="39">
        <v>0.8</v>
      </c>
      <c r="G38" s="7">
        <f>B75</f>
        <v>0</v>
      </c>
      <c r="H38" s="13"/>
      <c r="I38" s="7">
        <f t="shared" si="1"/>
        <v>0</v>
      </c>
    </row>
    <row r="39" spans="2:9" x14ac:dyDescent="0.2">
      <c r="B39" s="11" t="s">
        <v>97</v>
      </c>
      <c r="C39" s="7"/>
      <c r="E39" s="39">
        <v>0.8</v>
      </c>
      <c r="G39" s="7">
        <f t="shared" si="0"/>
        <v>0</v>
      </c>
      <c r="H39" s="13"/>
      <c r="I39" s="7">
        <f t="shared" si="1"/>
        <v>0</v>
      </c>
    </row>
    <row r="40" spans="2:9" x14ac:dyDescent="0.2">
      <c r="B40" s="11" t="s">
        <v>98</v>
      </c>
      <c r="C40" s="7"/>
      <c r="E40" s="39">
        <v>1</v>
      </c>
      <c r="G40" s="7">
        <f t="shared" si="0"/>
        <v>0</v>
      </c>
      <c r="H40" s="13"/>
      <c r="I40" s="7">
        <f t="shared" si="1"/>
        <v>0</v>
      </c>
    </row>
    <row r="41" spans="2:9" x14ac:dyDescent="0.2">
      <c r="B41" s="11" t="s">
        <v>99</v>
      </c>
      <c r="C41" s="7"/>
      <c r="G41" s="7">
        <f t="shared" si="0"/>
        <v>0</v>
      </c>
      <c r="H41" s="13"/>
      <c r="I41" s="7">
        <f t="shared" si="1"/>
        <v>0</v>
      </c>
    </row>
    <row r="42" spans="2:9" x14ac:dyDescent="0.2">
      <c r="B42" s="11" t="s">
        <v>86</v>
      </c>
      <c r="C42" s="7"/>
      <c r="E42" s="39">
        <v>0.8</v>
      </c>
      <c r="G42" s="7">
        <f t="shared" si="0"/>
        <v>0</v>
      </c>
      <c r="H42" s="13"/>
      <c r="I42" s="7">
        <f t="shared" si="1"/>
        <v>0</v>
      </c>
    </row>
    <row r="43" spans="2:9" x14ac:dyDescent="0.2">
      <c r="B43" s="11" t="s">
        <v>100</v>
      </c>
      <c r="C43" s="7"/>
      <c r="E43" s="39">
        <v>1</v>
      </c>
      <c r="G43" s="7">
        <f t="shared" si="0"/>
        <v>0</v>
      </c>
      <c r="H43" s="13"/>
      <c r="I43" s="7">
        <f t="shared" si="1"/>
        <v>0</v>
      </c>
    </row>
    <row r="44" spans="2:9" x14ac:dyDescent="0.2">
      <c r="B44" s="11" t="s">
        <v>0</v>
      </c>
      <c r="C44" s="7"/>
      <c r="E44" s="39">
        <v>0</v>
      </c>
      <c r="G44" s="7">
        <f t="shared" si="0"/>
        <v>0</v>
      </c>
      <c r="H44" s="13"/>
      <c r="I44" s="7">
        <f t="shared" si="1"/>
        <v>0</v>
      </c>
    </row>
    <row r="45" spans="2:9" x14ac:dyDescent="0.2">
      <c r="B45" s="15" t="s">
        <v>101</v>
      </c>
      <c r="C45" s="7"/>
      <c r="E45" s="39">
        <v>1</v>
      </c>
      <c r="G45" s="7">
        <f t="shared" si="0"/>
        <v>0</v>
      </c>
      <c r="H45" s="13" t="s">
        <v>104</v>
      </c>
      <c r="I45" s="7">
        <f t="shared" si="1"/>
        <v>0</v>
      </c>
    </row>
    <row r="46" spans="2:9" x14ac:dyDescent="0.2">
      <c r="B46" s="15" t="s">
        <v>88</v>
      </c>
      <c r="C46" s="7"/>
      <c r="E46" s="39">
        <v>1</v>
      </c>
      <c r="G46" s="7">
        <f t="shared" si="0"/>
        <v>0</v>
      </c>
      <c r="H46" s="13"/>
      <c r="I46" s="7">
        <f t="shared" si="1"/>
        <v>0</v>
      </c>
    </row>
    <row r="47" spans="2:9" x14ac:dyDescent="0.2">
      <c r="B47" s="15" t="s">
        <v>89</v>
      </c>
      <c r="C47" s="7"/>
      <c r="E47" s="39">
        <v>1</v>
      </c>
      <c r="G47" s="7">
        <f t="shared" si="0"/>
        <v>0</v>
      </c>
      <c r="H47" s="13"/>
      <c r="I47" s="7">
        <f t="shared" si="1"/>
        <v>0</v>
      </c>
    </row>
    <row r="48" spans="2:9" x14ac:dyDescent="0.2">
      <c r="B48" s="15" t="s">
        <v>90</v>
      </c>
      <c r="C48" s="7"/>
      <c r="E48" s="39">
        <v>1</v>
      </c>
      <c r="G48" s="7">
        <f t="shared" si="0"/>
        <v>0</v>
      </c>
      <c r="H48" s="13"/>
      <c r="I48" s="7">
        <f t="shared" si="1"/>
        <v>0</v>
      </c>
    </row>
    <row r="49" spans="1:9" x14ac:dyDescent="0.2">
      <c r="B49" s="15" t="s">
        <v>102</v>
      </c>
      <c r="C49" s="7"/>
      <c r="G49" s="7">
        <f t="shared" si="0"/>
        <v>0</v>
      </c>
      <c r="H49" s="13"/>
      <c r="I49" s="7">
        <f t="shared" si="1"/>
        <v>0</v>
      </c>
    </row>
    <row r="50" spans="1:9" x14ac:dyDescent="0.2">
      <c r="B50" s="15" t="s">
        <v>91</v>
      </c>
      <c r="C50" s="7"/>
      <c r="E50" s="39">
        <v>1</v>
      </c>
      <c r="G50" s="7">
        <f t="shared" si="0"/>
        <v>0</v>
      </c>
      <c r="H50" s="13"/>
      <c r="I50" s="7">
        <f t="shared" si="1"/>
        <v>0</v>
      </c>
    </row>
    <row r="51" spans="1:9" x14ac:dyDescent="0.2">
      <c r="B51" s="15" t="s">
        <v>92</v>
      </c>
      <c r="C51" s="7"/>
      <c r="E51" s="39">
        <v>1</v>
      </c>
      <c r="G51" s="7">
        <f t="shared" si="0"/>
        <v>0</v>
      </c>
      <c r="H51" s="13"/>
      <c r="I51" s="7">
        <f t="shared" si="1"/>
        <v>0</v>
      </c>
    </row>
    <row r="52" spans="1:9" x14ac:dyDescent="0.2">
      <c r="B52" s="15"/>
      <c r="C52" s="7"/>
      <c r="H52" s="13"/>
      <c r="I52" s="7"/>
    </row>
    <row r="53" spans="1:9" x14ac:dyDescent="0.2">
      <c r="B53" s="15"/>
      <c r="C53" s="7"/>
      <c r="H53" s="13"/>
      <c r="I53" s="7"/>
    </row>
    <row r="54" spans="1:9" x14ac:dyDescent="0.2">
      <c r="B54" s="15"/>
      <c r="C54" s="7"/>
      <c r="H54" s="13"/>
      <c r="I54" s="7"/>
    </row>
    <row r="55" spans="1:9" ht="15.75" x14ac:dyDescent="0.25">
      <c r="B55" s="42" t="s">
        <v>18</v>
      </c>
      <c r="C55" s="10">
        <f>SUM(C10:C54)</f>
        <v>0</v>
      </c>
      <c r="D55" s="6"/>
      <c r="E55" s="41"/>
      <c r="F55" s="6"/>
      <c r="G55" s="10">
        <f>SUM(G10:G54)</f>
        <v>0</v>
      </c>
      <c r="H55" s="13"/>
      <c r="I55" s="59">
        <f>SUM(I10:I54)</f>
        <v>0</v>
      </c>
    </row>
    <row r="59" spans="1:9" ht="15.75" x14ac:dyDescent="0.25">
      <c r="B59" s="43" t="s">
        <v>19</v>
      </c>
      <c r="C59" s="44">
        <f>C8-C55</f>
        <v>0</v>
      </c>
      <c r="D59" s="45"/>
      <c r="E59" s="46"/>
      <c r="F59" s="45"/>
      <c r="G59" s="8">
        <f>G8-G55</f>
        <v>0</v>
      </c>
    </row>
    <row r="64" spans="1:9" ht="15" x14ac:dyDescent="0.25">
      <c r="A64" s="71" t="s">
        <v>108</v>
      </c>
      <c r="B64" s="71"/>
      <c r="C64" s="71"/>
      <c r="D64" s="71"/>
      <c r="E64" s="71"/>
      <c r="F64" s="71"/>
      <c r="H64"/>
    </row>
    <row r="65" spans="1:8" ht="15" x14ac:dyDescent="0.25">
      <c r="A65" s="72" t="s">
        <v>109</v>
      </c>
      <c r="B65" s="72"/>
      <c r="C65" s="60"/>
      <c r="D65" s="60"/>
      <c r="E65" s="60"/>
      <c r="F65" s="60"/>
      <c r="H65"/>
    </row>
    <row r="66" spans="1:8" ht="15" x14ac:dyDescent="0.25">
      <c r="A66" s="72" t="s">
        <v>110</v>
      </c>
      <c r="B66" s="72"/>
      <c r="C66" s="60"/>
      <c r="D66" s="60"/>
      <c r="E66" s="60"/>
      <c r="F66" s="60"/>
      <c r="H66"/>
    </row>
    <row r="67" spans="1:8" ht="15" x14ac:dyDescent="0.25">
      <c r="A67" s="61"/>
      <c r="B67" s="61"/>
      <c r="C67" s="60"/>
      <c r="D67" s="60"/>
      <c r="E67" s="60"/>
      <c r="F67" s="60"/>
      <c r="H67"/>
    </row>
    <row r="68" spans="1:8" ht="15" x14ac:dyDescent="0.25">
      <c r="A68" s="69" t="s">
        <v>111</v>
      </c>
      <c r="B68" s="69"/>
      <c r="C68" s="60"/>
      <c r="D68" s="60"/>
      <c r="E68" s="60"/>
      <c r="F68" s="60"/>
      <c r="H68"/>
    </row>
    <row r="69" spans="1:8" x14ac:dyDescent="0.2">
      <c r="A69" s="15" t="s">
        <v>43</v>
      </c>
      <c r="B69" s="62">
        <f>C38</f>
        <v>0</v>
      </c>
      <c r="D69" s="63"/>
      <c r="E69" s="64"/>
      <c r="H69"/>
    </row>
    <row r="70" spans="1:8" x14ac:dyDescent="0.2">
      <c r="B70" s="28"/>
      <c r="D70" s="63"/>
      <c r="E70" s="64"/>
      <c r="H70"/>
    </row>
    <row r="71" spans="1:8" x14ac:dyDescent="0.2">
      <c r="A71" s="31" t="s">
        <v>39</v>
      </c>
      <c r="D71" s="63"/>
      <c r="E71" s="64"/>
      <c r="H71"/>
    </row>
    <row r="72" spans="1:8" ht="14.25" x14ac:dyDescent="0.2">
      <c r="A72" s="29" t="s">
        <v>40</v>
      </c>
      <c r="B72" s="65">
        <f>0.8*B69</f>
        <v>0</v>
      </c>
      <c r="D72" s="63"/>
      <c r="E72" s="64"/>
      <c r="H72"/>
    </row>
    <row r="73" spans="1:8" ht="20.45" customHeight="1" x14ac:dyDescent="0.2">
      <c r="A73" s="66">
        <v>2400</v>
      </c>
      <c r="B73" s="65">
        <v>2400</v>
      </c>
      <c r="D73" s="63"/>
      <c r="E73"/>
      <c r="H73"/>
    </row>
    <row r="74" spans="1:8" ht="14.45" customHeight="1" x14ac:dyDescent="0.25">
      <c r="A74" s="66"/>
      <c r="B74" s="67"/>
      <c r="D74" s="63"/>
      <c r="E74"/>
      <c r="H74"/>
    </row>
    <row r="75" spans="1:8" x14ac:dyDescent="0.2">
      <c r="A75" s="30" t="s">
        <v>69</v>
      </c>
      <c r="B75" s="32">
        <f>IF(B72&lt;=B73,B72,B69-B73)</f>
        <v>0</v>
      </c>
      <c r="D75" s="63"/>
      <c r="E75"/>
      <c r="H75"/>
    </row>
    <row r="76" spans="1:8" x14ac:dyDescent="0.2">
      <c r="A76" s="30"/>
      <c r="B76" s="32"/>
      <c r="D76" s="63"/>
      <c r="E76"/>
      <c r="H76"/>
    </row>
    <row r="77" spans="1:8" ht="15" x14ac:dyDescent="0.25">
      <c r="A77" s="73" t="s">
        <v>112</v>
      </c>
      <c r="B77" s="73"/>
      <c r="C77" s="73"/>
      <c r="D77" s="73"/>
      <c r="E77" s="73"/>
      <c r="F77" s="73"/>
      <c r="H77"/>
    </row>
    <row r="78" spans="1:8" ht="43.15" customHeight="1" x14ac:dyDescent="0.25">
      <c r="A78" s="69" t="s">
        <v>111</v>
      </c>
      <c r="B78" s="69"/>
      <c r="C78" s="15"/>
      <c r="E78" s="28"/>
      <c r="F78" s="15"/>
      <c r="H78"/>
    </row>
    <row r="79" spans="1:8" x14ac:dyDescent="0.2">
      <c r="A79" s="15" t="s">
        <v>43</v>
      </c>
      <c r="B79" s="28">
        <f>C37</f>
        <v>0</v>
      </c>
      <c r="C79" s="15"/>
      <c r="E79" s="28"/>
      <c r="F79" s="15"/>
      <c r="H79"/>
    </row>
    <row r="80" spans="1:8" x14ac:dyDescent="0.2">
      <c r="A80" s="15"/>
      <c r="B80" s="28"/>
      <c r="C80" s="15"/>
      <c r="E80" s="28"/>
      <c r="F80" s="15"/>
      <c r="H80"/>
    </row>
    <row r="81" spans="1:8" x14ac:dyDescent="0.2">
      <c r="A81" s="33" t="s">
        <v>44</v>
      </c>
      <c r="E81"/>
      <c r="F81" s="30"/>
      <c r="H81"/>
    </row>
    <row r="82" spans="1:8" x14ac:dyDescent="0.2">
      <c r="A82" t="s">
        <v>44</v>
      </c>
      <c r="D82" s="28"/>
      <c r="E82" s="64"/>
      <c r="H82"/>
    </row>
    <row r="83" spans="1:8" x14ac:dyDescent="0.2">
      <c r="A83" t="s">
        <v>45</v>
      </c>
      <c r="B83" s="28">
        <v>-1260</v>
      </c>
      <c r="D83" s="28"/>
      <c r="E83" s="64"/>
      <c r="H83"/>
    </row>
    <row r="84" spans="1:8" x14ac:dyDescent="0.2">
      <c r="A84" t="s">
        <v>46</v>
      </c>
      <c r="B84" s="28">
        <f>B79*0.5</f>
        <v>0</v>
      </c>
      <c r="C84" s="30"/>
      <c r="D84" s="28"/>
      <c r="E84" s="64"/>
      <c r="H84"/>
    </row>
    <row r="85" spans="1:8" x14ac:dyDescent="0.2">
      <c r="A85" t="s">
        <v>113</v>
      </c>
      <c r="B85" s="28">
        <f>MIN(ABS(-1260),ABS(B84))</f>
        <v>0</v>
      </c>
      <c r="D85" s="63"/>
      <c r="E85" s="64"/>
      <c r="H85"/>
    </row>
    <row r="86" spans="1:8" ht="15" x14ac:dyDescent="0.25">
      <c r="A86" s="61"/>
      <c r="B86" s="61"/>
      <c r="D86" s="63"/>
      <c r="E86" s="64"/>
      <c r="H86"/>
    </row>
    <row r="87" spans="1:8" ht="15" x14ac:dyDescent="0.25">
      <c r="A87" s="30" t="s">
        <v>69</v>
      </c>
      <c r="B87" s="68">
        <f>B79-B85</f>
        <v>0</v>
      </c>
      <c r="D87" s="63"/>
      <c r="E87" s="64"/>
      <c r="H87"/>
    </row>
  </sheetData>
  <mergeCells count="7">
    <mergeCell ref="A78:B78"/>
    <mergeCell ref="B1:H1"/>
    <mergeCell ref="A64:F64"/>
    <mergeCell ref="A65:B65"/>
    <mergeCell ref="A66:B66"/>
    <mergeCell ref="A68:B68"/>
    <mergeCell ref="A77:F77"/>
  </mergeCells>
  <pageMargins left="0.7" right="0.7" top="0.75" bottom="0.75" header="0.3" footer="0.3"/>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rightToLeft="1" workbookViewId="0">
      <selection activeCell="C37" sqref="C37"/>
    </sheetView>
  </sheetViews>
  <sheetFormatPr defaultRowHeight="12.75" x14ac:dyDescent="0.2"/>
  <cols>
    <col min="1" max="1" width="35" bestFit="1" customWidth="1"/>
    <col min="2" max="2" width="20.140625" customWidth="1"/>
    <col min="3" max="3" width="9.42578125" bestFit="1" customWidth="1"/>
    <col min="4" max="4" width="14.85546875" bestFit="1" customWidth="1"/>
  </cols>
  <sheetData>
    <row r="1" spans="1:4" x14ac:dyDescent="0.2">
      <c r="A1" s="26" t="s">
        <v>23</v>
      </c>
      <c r="B1" s="27" t="s">
        <v>55</v>
      </c>
      <c r="C1" s="20" t="s">
        <v>42</v>
      </c>
    </row>
    <row r="2" spans="1:4" x14ac:dyDescent="0.2">
      <c r="A2" s="35" t="s">
        <v>56</v>
      </c>
      <c r="B2" s="17"/>
      <c r="C2" s="74"/>
    </row>
    <row r="3" spans="1:4" x14ac:dyDescent="0.2">
      <c r="A3" s="17" t="s">
        <v>19</v>
      </c>
      <c r="B3" s="18" t="s">
        <v>21</v>
      </c>
      <c r="C3" s="75"/>
    </row>
    <row r="4" spans="1:4" x14ac:dyDescent="0.2">
      <c r="A4" s="17" t="s">
        <v>20</v>
      </c>
      <c r="B4" s="19" t="s">
        <v>22</v>
      </c>
      <c r="C4" s="75"/>
    </row>
    <row r="5" spans="1:4" x14ac:dyDescent="0.2">
      <c r="A5" s="16" t="s">
        <v>37</v>
      </c>
      <c r="B5" s="19">
        <v>294</v>
      </c>
      <c r="C5" s="75"/>
    </row>
    <row r="6" spans="1:4" x14ac:dyDescent="0.2">
      <c r="A6" s="16" t="s">
        <v>54</v>
      </c>
      <c r="B6" s="19">
        <v>40</v>
      </c>
      <c r="C6" s="75"/>
    </row>
    <row r="7" spans="1:4" x14ac:dyDescent="0.2">
      <c r="A7" s="35" t="s">
        <v>57</v>
      </c>
      <c r="B7" s="19"/>
      <c r="C7" s="75"/>
    </row>
    <row r="8" spans="1:4" x14ac:dyDescent="0.2">
      <c r="A8" s="16" t="s">
        <v>47</v>
      </c>
      <c r="B8" s="19">
        <v>158</v>
      </c>
      <c r="C8" s="75"/>
    </row>
    <row r="9" spans="1:4" x14ac:dyDescent="0.2">
      <c r="A9" s="16" t="s">
        <v>48</v>
      </c>
      <c r="B9" s="19">
        <v>244</v>
      </c>
      <c r="C9" s="75"/>
    </row>
    <row r="10" spans="1:4" x14ac:dyDescent="0.2">
      <c r="A10" s="16" t="s">
        <v>49</v>
      </c>
      <c r="B10" s="19">
        <v>248</v>
      </c>
      <c r="C10" s="75"/>
    </row>
    <row r="11" spans="1:4" x14ac:dyDescent="0.2">
      <c r="A11" s="16" t="s">
        <v>50</v>
      </c>
      <c r="B11" s="19">
        <v>45</v>
      </c>
      <c r="C11" s="75"/>
    </row>
    <row r="12" spans="1:4" x14ac:dyDescent="0.2">
      <c r="A12" s="35" t="s">
        <v>58</v>
      </c>
      <c r="B12" s="19"/>
      <c r="C12" s="75"/>
    </row>
    <row r="13" spans="1:4" x14ac:dyDescent="0.2">
      <c r="A13" s="16" t="s">
        <v>24</v>
      </c>
      <c r="B13" s="21">
        <v>78</v>
      </c>
      <c r="C13" s="75"/>
    </row>
    <row r="14" spans="1:4" x14ac:dyDescent="0.2">
      <c r="A14" s="17" t="s">
        <v>25</v>
      </c>
      <c r="B14" s="21"/>
      <c r="C14" s="75"/>
    </row>
    <row r="15" spans="1:4" x14ac:dyDescent="0.2">
      <c r="A15" s="36" t="s">
        <v>61</v>
      </c>
      <c r="B15" s="21">
        <v>256</v>
      </c>
      <c r="C15" s="75"/>
      <c r="D15" s="15" t="s">
        <v>68</v>
      </c>
    </row>
    <row r="16" spans="1:4" x14ac:dyDescent="0.2">
      <c r="B16" s="18">
        <v>43</v>
      </c>
      <c r="C16" s="75"/>
    </row>
    <row r="17" spans="1:3" x14ac:dyDescent="0.2">
      <c r="A17" s="35" t="s">
        <v>59</v>
      </c>
      <c r="B17" s="23"/>
      <c r="C17" s="75"/>
    </row>
    <row r="18" spans="1:3" x14ac:dyDescent="0.2">
      <c r="A18" s="16" t="s">
        <v>38</v>
      </c>
      <c r="B18" s="23" t="s">
        <v>33</v>
      </c>
      <c r="C18" s="75"/>
    </row>
    <row r="19" spans="1:3" x14ac:dyDescent="0.2">
      <c r="A19" s="25" t="s">
        <v>36</v>
      </c>
      <c r="B19" s="18">
        <v>250</v>
      </c>
      <c r="C19" s="76"/>
    </row>
    <row r="20" spans="1:3" x14ac:dyDescent="0.2">
      <c r="A20" s="25" t="s">
        <v>35</v>
      </c>
      <c r="B20" s="18">
        <v>209</v>
      </c>
      <c r="C20" s="76"/>
    </row>
    <row r="21" spans="1:3" x14ac:dyDescent="0.2">
      <c r="A21" s="35" t="s">
        <v>60</v>
      </c>
      <c r="B21" s="23"/>
      <c r="C21" s="76"/>
    </row>
    <row r="22" spans="1:3" x14ac:dyDescent="0.2">
      <c r="A22" s="16" t="s">
        <v>26</v>
      </c>
      <c r="B22" s="24" t="s">
        <v>31</v>
      </c>
      <c r="C22" s="75"/>
    </row>
    <row r="23" spans="1:3" x14ac:dyDescent="0.2">
      <c r="A23" s="16" t="s">
        <v>51</v>
      </c>
      <c r="B23" s="24"/>
      <c r="C23" s="76"/>
    </row>
    <row r="24" spans="1:3" x14ac:dyDescent="0.2">
      <c r="A24" s="16" t="s">
        <v>27</v>
      </c>
      <c r="B24" s="24" t="s">
        <v>31</v>
      </c>
      <c r="C24" s="75"/>
    </row>
    <row r="25" spans="1:3" x14ac:dyDescent="0.2">
      <c r="A25" s="16" t="s">
        <v>28</v>
      </c>
      <c r="B25" s="23" t="s">
        <v>32</v>
      </c>
      <c r="C25" s="75"/>
    </row>
    <row r="26" spans="1:3" x14ac:dyDescent="0.2">
      <c r="A26" s="16" t="s">
        <v>29</v>
      </c>
      <c r="B26" s="18" t="s">
        <v>30</v>
      </c>
      <c r="C26" s="75"/>
    </row>
    <row r="27" spans="1:3" x14ac:dyDescent="0.2">
      <c r="A27" s="16" t="s">
        <v>0</v>
      </c>
      <c r="B27" s="18" t="s">
        <v>34</v>
      </c>
      <c r="C27" s="76"/>
    </row>
    <row r="28" spans="1:3" x14ac:dyDescent="0.2">
      <c r="A28" s="34"/>
    </row>
    <row r="31" spans="1:3" x14ac:dyDescent="0.2">
      <c r="A31" s="35" t="s">
        <v>52</v>
      </c>
    </row>
    <row r="32" spans="1:3" x14ac:dyDescent="0.2">
      <c r="A32" s="35" t="s">
        <v>53</v>
      </c>
    </row>
    <row r="33" spans="1:3" x14ac:dyDescent="0.2">
      <c r="A33" s="35"/>
    </row>
    <row r="34" spans="1:3" x14ac:dyDescent="0.2">
      <c r="A34" s="37" t="s">
        <v>63</v>
      </c>
      <c r="B34" s="15" t="s">
        <v>62</v>
      </c>
      <c r="C34">
        <v>312</v>
      </c>
    </row>
    <row r="35" spans="1:3" x14ac:dyDescent="0.2">
      <c r="A35" s="15" t="s">
        <v>65</v>
      </c>
      <c r="B35" s="15" t="s">
        <v>64</v>
      </c>
      <c r="C35">
        <v>72971</v>
      </c>
    </row>
    <row r="36" spans="1:3" x14ac:dyDescent="0.2">
      <c r="A36" s="15" t="s">
        <v>66</v>
      </c>
      <c r="B36" s="15" t="s">
        <v>67</v>
      </c>
      <c r="C36">
        <v>418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rightToLeft="1" workbookViewId="0">
      <selection activeCell="A26" sqref="A26"/>
    </sheetView>
  </sheetViews>
  <sheetFormatPr defaultRowHeight="12.75" x14ac:dyDescent="0.2"/>
  <cols>
    <col min="1" max="1" width="149.28515625" style="4" bestFit="1" customWidth="1"/>
    <col min="2" max="2" width="24.7109375" bestFit="1" customWidth="1"/>
    <col min="6" max="6" width="13.140625" customWidth="1"/>
  </cols>
  <sheetData>
    <row r="1" spans="1:6" ht="22.9" customHeight="1" x14ac:dyDescent="0.2">
      <c r="A1" s="2" t="s">
        <v>2</v>
      </c>
    </row>
    <row r="2" spans="1:6" ht="18" customHeight="1" x14ac:dyDescent="0.2">
      <c r="A2" s="2" t="s">
        <v>3</v>
      </c>
      <c r="B2" s="1"/>
    </row>
    <row r="3" spans="1:6" ht="13.9" customHeight="1" x14ac:dyDescent="0.2">
      <c r="A3" s="2" t="s">
        <v>4</v>
      </c>
    </row>
    <row r="4" spans="1:6" x14ac:dyDescent="0.2">
      <c r="A4" s="2" t="s">
        <v>5</v>
      </c>
      <c r="B4" s="1"/>
    </row>
    <row r="5" spans="1:6" ht="19.149999999999999" customHeight="1" x14ac:dyDescent="0.2">
      <c r="A5" s="2" t="s">
        <v>6</v>
      </c>
      <c r="B5" s="1"/>
    </row>
    <row r="6" spans="1:6" ht="18" customHeight="1" x14ac:dyDescent="0.2">
      <c r="A6" s="2" t="s">
        <v>7</v>
      </c>
      <c r="B6" s="1"/>
    </row>
    <row r="7" spans="1:6" ht="21" customHeight="1" x14ac:dyDescent="0.2">
      <c r="A7" s="2" t="s">
        <v>8</v>
      </c>
      <c r="B7" s="1"/>
    </row>
    <row r="8" spans="1:6" ht="16.149999999999999" customHeight="1" x14ac:dyDescent="0.2">
      <c r="A8" s="2" t="s">
        <v>9</v>
      </c>
    </row>
    <row r="9" spans="1:6" ht="21" customHeight="1" x14ac:dyDescent="0.2">
      <c r="A9" s="2" t="s">
        <v>10</v>
      </c>
      <c r="B9" s="1"/>
    </row>
    <row r="10" spans="1:6" x14ac:dyDescent="0.2">
      <c r="A10" s="2" t="s">
        <v>11</v>
      </c>
    </row>
    <row r="11" spans="1:6" ht="13.9" customHeight="1" x14ac:dyDescent="0.2">
      <c r="A11" s="2" t="s">
        <v>12</v>
      </c>
    </row>
    <row r="12" spans="1:6" x14ac:dyDescent="0.2">
      <c r="A12" s="2" t="s">
        <v>13</v>
      </c>
      <c r="B12" s="22"/>
      <c r="C12" s="3"/>
      <c r="D12" s="4"/>
      <c r="F12" s="5"/>
    </row>
    <row r="13" spans="1:6" x14ac:dyDescent="0.2">
      <c r="B13" s="3"/>
      <c r="C13" s="3"/>
      <c r="D13" s="4"/>
      <c r="F13" s="1"/>
    </row>
    <row r="14" spans="1:6" x14ac:dyDescent="0.2">
      <c r="C14"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1</vt:i4>
      </vt:variant>
    </vt:vector>
  </HeadingPairs>
  <TitlesOfParts>
    <vt:vector size="4" baseType="lpstr">
      <vt:lpstr>תבנית</vt:lpstr>
      <vt:lpstr>סעיפים ל1301</vt:lpstr>
      <vt:lpstr>מסמכים</vt:lpstr>
      <vt:lpstr>תבנית!WPrint_Area_W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Kesel8</dc:creator>
  <cp:lastModifiedBy>Elad Natan</cp:lastModifiedBy>
  <cp:lastPrinted>2014-05-18T11:05:17Z</cp:lastPrinted>
  <dcterms:created xsi:type="dcterms:W3CDTF">1996-10-14T23:33:28Z</dcterms:created>
  <dcterms:modified xsi:type="dcterms:W3CDTF">2017-05-21T05:36:37Z</dcterms:modified>
</cp:coreProperties>
</file>